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P:\INTERCOMPARACIONES\2023\INTA 2023-02 EL-E CALIBRADOR MULTIFUNCIÓN\2. Preparación\2.3 Anuncio e Inscripciones\"/>
    </mc:Choice>
  </mc:AlternateContent>
  <xr:revisionPtr revIDLastSave="0" documentId="13_ncr:1_{4328D783-C025-4969-8F72-760FE651DFAB}" xr6:coauthVersionLast="36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exo U Particip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D16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5" i="1"/>
  <c r="C48" i="1" l="1"/>
  <c r="D48" i="1"/>
  <c r="C49" i="1"/>
  <c r="D49" i="1"/>
  <c r="C50" i="1"/>
  <c r="D50" i="1"/>
  <c r="B36" i="1" l="1"/>
  <c r="B47" i="1"/>
  <c r="B46" i="1"/>
  <c r="B45" i="1"/>
  <c r="B44" i="1"/>
  <c r="B43" i="1"/>
  <c r="B42" i="1"/>
  <c r="B41" i="1"/>
  <c r="B40" i="1"/>
  <c r="B39" i="1"/>
  <c r="B38" i="1"/>
  <c r="B37" i="1"/>
  <c r="C37" i="1" l="1"/>
  <c r="D37" i="1"/>
  <c r="C38" i="1"/>
  <c r="D38" i="1"/>
  <c r="C39" i="1"/>
  <c r="D39" i="1"/>
  <c r="D40" i="1"/>
  <c r="C40" i="1"/>
  <c r="C41" i="1"/>
  <c r="D41" i="1"/>
  <c r="C42" i="1"/>
  <c r="D42" i="1"/>
  <c r="D43" i="1"/>
  <c r="C43" i="1"/>
  <c r="C44" i="1"/>
  <c r="D44" i="1"/>
  <c r="C45" i="1"/>
  <c r="D45" i="1"/>
  <c r="C46" i="1"/>
  <c r="D46" i="1"/>
  <c r="C47" i="1"/>
  <c r="D47" i="1"/>
  <c r="C36" i="1"/>
  <c r="D36" i="1"/>
  <c r="B35" i="1"/>
  <c r="D35" i="1" l="1"/>
</calcChain>
</file>

<file path=xl/sharedStrings.xml><?xml version="1.0" encoding="utf-8"?>
<sst xmlns="http://schemas.openxmlformats.org/spreadsheetml/2006/main" count="54" uniqueCount="53">
  <si>
    <t>Anexo a la Solicitud de Inscripción - Incertidumbre de Participación</t>
  </si>
  <si>
    <t>Acreditado</t>
  </si>
  <si>
    <t>Incertidumbre declarada de participación (Uexp)</t>
  </si>
  <si>
    <t>Pto. Medida</t>
  </si>
  <si>
    <t>Campo</t>
  </si>
  <si>
    <t xml:space="preserve">Cumplimente únicamente la informaciónde aquellos puntos en los que desee participar en la intercomparación. </t>
  </si>
  <si>
    <t>Indique su incertidumbre esperada de participación expresada como incertidumbre expandida para un nivel de confianza de aproximadamente el 95%, y en las mismas unidades que aparecen en la tabla.</t>
  </si>
  <si>
    <t>OBSERVACIONES:</t>
  </si>
  <si>
    <t>CRITERIO PARTICIPACIÓN</t>
  </si>
  <si>
    <t>Criterio participación:</t>
  </si>
  <si>
    <t>PI-PRO-5020-003-INTA-P5_04</t>
  </si>
  <si>
    <t>Para cada punto en el que vaya a participar, indique si está acreditado o no.</t>
  </si>
  <si>
    <t>=&gt; En la columna CUMPLE CRITERIO se indicará si cumple el criterio de participación (únicamente a efecto informativo).</t>
  </si>
  <si>
    <t>U ESPERADA (mínimo)</t>
  </si>
  <si>
    <t>U ESPERADA (máximo)</t>
  </si>
  <si>
    <t>En caso de no cumplimiento de alguno de los criterios de participación,  el envío de la solicitud de inscripción implica la conformidad del laboratorio en participar en la intercomparación.</t>
  </si>
  <si>
    <t>TRAZABILIDAD DE LAS MEDIDAS *:</t>
  </si>
  <si>
    <t>* Nombre del laboratorio que da trazabilidad al laboratorio participante para las medidas de la intercomparación.</t>
  </si>
  <si>
    <t>Incertidumbre esperada Lab.Referencia</t>
  </si>
  <si>
    <t>LABORATORIO PARTICIPANTE:</t>
  </si>
  <si>
    <t>Intercomparación INTA 2023-02 EL-E CALIBRADOR MULTIFUNCIÓN</t>
  </si>
  <si>
    <t>VDC 330 mV</t>
  </si>
  <si>
    <t>VDC 33 V</t>
  </si>
  <si>
    <t>VDC 330 V</t>
  </si>
  <si>
    <t>IDC 33 mA</t>
  </si>
  <si>
    <t>IDC 11 A</t>
  </si>
  <si>
    <t>RESISTENCIA 110 Ω</t>
  </si>
  <si>
    <t>RESISTENCIA 11 MΩ</t>
  </si>
  <si>
    <t>ACV 330 mV</t>
  </si>
  <si>
    <t>ACV 3,3 V</t>
  </si>
  <si>
    <t>ACV 33 V</t>
  </si>
  <si>
    <t>ACV 330 V</t>
  </si>
  <si>
    <t>ACI 33 mA</t>
  </si>
  <si>
    <t>ACI 11 A</t>
  </si>
  <si>
    <t>ÁNGULO DE FASE 3 V / 1 V / 50 Hz</t>
  </si>
  <si>
    <t>ÁNGULO DE FASE 3 V / 1 V / 1 kHz</t>
  </si>
  <si>
    <t>200 mV</t>
  </si>
  <si>
    <t>10 V</t>
  </si>
  <si>
    <t>300 V</t>
  </si>
  <si>
    <t>20 mA</t>
  </si>
  <si>
    <t>100 Ω</t>
  </si>
  <si>
    <t>10 MΩ</t>
  </si>
  <si>
    <t>200 mV @ 10 kHz</t>
  </si>
  <si>
    <t>1 V @ 100 kHz</t>
  </si>
  <si>
    <t>10 V @ 1 kHz</t>
  </si>
  <si>
    <t>300 V @ 1 kHz</t>
  </si>
  <si>
    <t>20 mA @ 5 kHz</t>
  </si>
  <si>
    <t>10 A @ 1 kHz</t>
  </si>
  <si>
    <t xml:space="preserve">0° </t>
  </si>
  <si>
    <t>-90° (lag)</t>
  </si>
  <si>
    <t>-30° (lag)</t>
  </si>
  <si>
    <t xml:space="preserve">U ESPERADA </t>
  </si>
  <si>
    <t>10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</si>
</sst>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1" fillId="0" borderId="0" xfId="0" applyFont="1" applyFill="1"/>
    <xf numFmtId="0" fontId="0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right" vertical="top"/>
    </xf>
    <xf numFmtId="0" fontId="5" fillId="0" borderId="0" xfId="0" quotePrefix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3" borderId="0" xfId="0" applyFill="1"/>
    <xf numFmtId="0" fontId="10" fillId="6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5" borderId="1" xfId="0" applyFont="1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vertical="center"/>
      <protection locked="0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35</xdr:row>
      <xdr:rowOff>66675</xdr:rowOff>
    </xdr:from>
    <xdr:to>
      <xdr:col>0</xdr:col>
      <xdr:colOff>1504950</xdr:colOff>
      <xdr:row>37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BA4786-9729-4661-A1FB-8CDAD535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4743450"/>
          <a:ext cx="1495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50"/>
  <sheetViews>
    <sheetView showGridLines="0" tabSelected="1" workbookViewId="0">
      <selection activeCell="B20" sqref="B20"/>
    </sheetView>
  </sheetViews>
  <sheetFormatPr baseColWidth="10" defaultRowHeight="14.4" x14ac:dyDescent="0.3"/>
  <cols>
    <col min="1" max="1" width="34.33203125" customWidth="1"/>
    <col min="2" max="2" width="30.6640625" style="4" customWidth="1"/>
    <col min="3" max="3" width="30.88671875" customWidth="1"/>
    <col min="4" max="4" width="30.88671875" style="4" customWidth="1"/>
    <col min="5" max="5" width="13.109375" customWidth="1"/>
    <col min="6" max="6" width="22.33203125" customWidth="1"/>
  </cols>
  <sheetData>
    <row r="1" spans="1:10" x14ac:dyDescent="0.3">
      <c r="A1" s="3" t="s">
        <v>10</v>
      </c>
      <c r="B1" s="3"/>
    </row>
    <row r="2" spans="1:10" ht="20.100000000000001" customHeight="1" x14ac:dyDescent="0.3">
      <c r="A2" s="37" t="s">
        <v>0</v>
      </c>
      <c r="B2" s="37"/>
      <c r="C2" s="37"/>
      <c r="D2" s="37"/>
      <c r="E2" s="37"/>
      <c r="F2" s="37"/>
    </row>
    <row r="3" spans="1:10" ht="20.100000000000001" customHeight="1" x14ac:dyDescent="0.3">
      <c r="A3" s="37" t="s">
        <v>20</v>
      </c>
      <c r="B3" s="37"/>
      <c r="C3" s="37"/>
      <c r="D3" s="37"/>
      <c r="E3" s="37"/>
      <c r="F3" s="37"/>
    </row>
    <row r="4" spans="1:10" s="9" customFormat="1" ht="20.100000000000001" customHeight="1" x14ac:dyDescent="0.3">
      <c r="A4" s="12"/>
      <c r="B4" s="12"/>
      <c r="C4" s="12"/>
      <c r="D4" s="12"/>
      <c r="E4" s="12"/>
      <c r="F4" s="12"/>
    </row>
    <row r="5" spans="1:10" ht="20.100000000000001" customHeight="1" x14ac:dyDescent="0.3">
      <c r="A5" s="13" t="s">
        <v>19</v>
      </c>
      <c r="B5" s="38"/>
      <c r="C5" s="38"/>
      <c r="D5" s="38"/>
      <c r="E5" s="38"/>
      <c r="F5" s="4"/>
      <c r="G5" s="4"/>
      <c r="H5" s="4"/>
      <c r="I5" s="4"/>
      <c r="J5" s="4"/>
    </row>
    <row r="6" spans="1:10" s="4" customFormat="1" ht="20.100000000000001" customHeight="1" x14ac:dyDescent="0.3">
      <c r="A6" s="13" t="s">
        <v>16</v>
      </c>
      <c r="B6" s="38"/>
      <c r="C6" s="38"/>
      <c r="D6" s="38"/>
      <c r="E6" s="38"/>
    </row>
    <row r="7" spans="1:10" s="9" customFormat="1" ht="20.100000000000001" customHeight="1" x14ac:dyDescent="0.3">
      <c r="A7" s="28" t="s">
        <v>17</v>
      </c>
      <c r="B7" s="29"/>
      <c r="C7" s="30"/>
      <c r="D7" s="30"/>
      <c r="E7" s="8"/>
    </row>
    <row r="8" spans="1:10" s="19" customFormat="1" ht="20.100000000000001" customHeight="1" x14ac:dyDescent="0.3">
      <c r="A8" s="14" t="s">
        <v>5</v>
      </c>
      <c r="B8" s="14"/>
      <c r="C8" s="15"/>
      <c r="D8" s="15"/>
      <c r="E8" s="16"/>
      <c r="F8" s="17"/>
      <c r="G8" s="18"/>
      <c r="H8" s="18"/>
      <c r="I8" s="18"/>
      <c r="J8" s="18"/>
    </row>
    <row r="9" spans="1:10" s="19" customFormat="1" ht="20.100000000000001" customHeight="1" x14ac:dyDescent="0.3">
      <c r="A9" s="5" t="s">
        <v>6</v>
      </c>
      <c r="B9" s="14"/>
      <c r="C9" s="15"/>
      <c r="D9" s="15"/>
      <c r="E9" s="16"/>
      <c r="F9" s="17"/>
      <c r="G9" s="18"/>
      <c r="H9" s="18"/>
      <c r="I9" s="18"/>
      <c r="J9" s="18"/>
    </row>
    <row r="10" spans="1:10" s="19" customFormat="1" ht="20.100000000000001" customHeight="1" x14ac:dyDescent="0.3">
      <c r="A10" s="20" t="s">
        <v>12</v>
      </c>
      <c r="B10" s="14"/>
      <c r="C10" s="15"/>
      <c r="D10" s="15"/>
      <c r="E10" s="16"/>
      <c r="F10" s="17"/>
      <c r="G10" s="18"/>
      <c r="H10" s="18"/>
      <c r="I10" s="18"/>
      <c r="J10" s="18"/>
    </row>
    <row r="11" spans="1:10" s="19" customFormat="1" ht="20.100000000000001" customHeight="1" x14ac:dyDescent="0.3">
      <c r="A11" s="27" t="s">
        <v>15</v>
      </c>
      <c r="B11" s="14"/>
      <c r="C11" s="15"/>
      <c r="D11" s="15"/>
      <c r="E11" s="16"/>
      <c r="F11" s="17"/>
      <c r="G11" s="18"/>
      <c r="H11" s="18"/>
      <c r="I11" s="18"/>
      <c r="J11" s="18"/>
    </row>
    <row r="12" spans="1:10" s="19" customFormat="1" ht="20.100000000000001" customHeight="1" x14ac:dyDescent="0.3">
      <c r="A12" s="18" t="s">
        <v>11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20.100000000000001" customHeight="1" x14ac:dyDescent="0.3"/>
    <row r="14" spans="1:10" ht="39" customHeight="1" x14ac:dyDescent="0.3">
      <c r="A14" s="10" t="s">
        <v>4</v>
      </c>
      <c r="B14" s="10" t="s">
        <v>3</v>
      </c>
      <c r="C14" s="10" t="s">
        <v>2</v>
      </c>
      <c r="D14" s="10" t="s">
        <v>8</v>
      </c>
      <c r="E14" s="10" t="s">
        <v>1</v>
      </c>
      <c r="F14" s="4"/>
      <c r="G14" s="4"/>
    </row>
    <row r="15" spans="1:10" ht="20.100000000000001" customHeight="1" x14ac:dyDescent="0.3">
      <c r="A15" s="11" t="s">
        <v>21</v>
      </c>
      <c r="B15" s="11" t="s">
        <v>36</v>
      </c>
      <c r="C15" s="22"/>
      <c r="D15" s="21" t="str">
        <f>IF(C15="", "",IF(AND(C15&gt;=C35,C15&lt;=D35),"CUMPLE","NO CUMPLE"))</f>
        <v/>
      </c>
      <c r="E15" s="22"/>
      <c r="F15" s="4"/>
    </row>
    <row r="16" spans="1:10" ht="20.100000000000001" customHeight="1" x14ac:dyDescent="0.3">
      <c r="A16" s="11" t="s">
        <v>22</v>
      </c>
      <c r="B16" s="11" t="s">
        <v>37</v>
      </c>
      <c r="C16" s="22"/>
      <c r="D16" s="21" t="str">
        <f t="shared" ref="D16:D30" si="0">IF(C16="", "",IF(AND(C16&gt;=C36,C16&lt;=D36),"CUMPLE","NO CUMPLE"))</f>
        <v/>
      </c>
      <c r="E16" s="22"/>
      <c r="F16" s="4"/>
    </row>
    <row r="17" spans="1:10" ht="20.100000000000001" customHeight="1" x14ac:dyDescent="0.3">
      <c r="A17" s="11" t="s">
        <v>23</v>
      </c>
      <c r="B17" s="11" t="s">
        <v>38</v>
      </c>
      <c r="C17" s="22"/>
      <c r="D17" s="21"/>
      <c r="E17" s="22"/>
      <c r="F17" s="4"/>
    </row>
    <row r="18" spans="1:10" s="4" customFormat="1" ht="20.100000000000001" customHeight="1" x14ac:dyDescent="0.3">
      <c r="A18" s="11" t="s">
        <v>24</v>
      </c>
      <c r="B18" s="11" t="s">
        <v>39</v>
      </c>
      <c r="C18" s="22"/>
      <c r="D18" s="21" t="str">
        <f t="shared" si="0"/>
        <v/>
      </c>
      <c r="E18" s="22"/>
    </row>
    <row r="19" spans="1:10" s="4" customFormat="1" ht="20.100000000000001" customHeight="1" x14ac:dyDescent="0.3">
      <c r="A19" s="11" t="s">
        <v>25</v>
      </c>
      <c r="B19" s="36" t="s">
        <v>52</v>
      </c>
      <c r="C19" s="22"/>
      <c r="D19" s="21" t="str">
        <f t="shared" si="0"/>
        <v/>
      </c>
      <c r="E19" s="22"/>
    </row>
    <row r="20" spans="1:10" s="4" customFormat="1" ht="20.100000000000001" customHeight="1" x14ac:dyDescent="0.3">
      <c r="A20" s="11" t="s">
        <v>26</v>
      </c>
      <c r="B20" s="11" t="s">
        <v>40</v>
      </c>
      <c r="C20" s="22"/>
      <c r="D20" s="21" t="str">
        <f t="shared" si="0"/>
        <v/>
      </c>
      <c r="E20" s="22"/>
    </row>
    <row r="21" spans="1:10" s="4" customFormat="1" ht="20.100000000000001" customHeight="1" x14ac:dyDescent="0.3">
      <c r="A21" s="11" t="s">
        <v>27</v>
      </c>
      <c r="B21" s="11" t="s">
        <v>41</v>
      </c>
      <c r="C21" s="22"/>
      <c r="D21" s="21" t="str">
        <f t="shared" si="0"/>
        <v/>
      </c>
      <c r="E21" s="22"/>
    </row>
    <row r="22" spans="1:10" s="4" customFormat="1" ht="20.100000000000001" customHeight="1" x14ac:dyDescent="0.3">
      <c r="A22" s="11" t="s">
        <v>28</v>
      </c>
      <c r="B22" s="11" t="s">
        <v>42</v>
      </c>
      <c r="C22" s="22"/>
      <c r="D22" s="21" t="str">
        <f t="shared" si="0"/>
        <v/>
      </c>
      <c r="E22" s="22"/>
    </row>
    <row r="23" spans="1:10" s="4" customFormat="1" ht="20.100000000000001" customHeight="1" x14ac:dyDescent="0.3">
      <c r="A23" s="11" t="s">
        <v>29</v>
      </c>
      <c r="B23" s="11" t="s">
        <v>43</v>
      </c>
      <c r="C23" s="22"/>
      <c r="D23" s="21" t="str">
        <f t="shared" si="0"/>
        <v/>
      </c>
      <c r="E23" s="22"/>
    </row>
    <row r="24" spans="1:10" s="4" customFormat="1" ht="20.100000000000001" customHeight="1" x14ac:dyDescent="0.3">
      <c r="A24" s="11" t="s">
        <v>30</v>
      </c>
      <c r="B24" s="11" t="s">
        <v>44</v>
      </c>
      <c r="C24" s="22"/>
      <c r="D24" s="21" t="str">
        <f t="shared" si="0"/>
        <v/>
      </c>
      <c r="E24" s="22"/>
    </row>
    <row r="25" spans="1:10" s="4" customFormat="1" ht="20.100000000000001" customHeight="1" x14ac:dyDescent="0.3">
      <c r="A25" s="11" t="s">
        <v>31</v>
      </c>
      <c r="B25" s="11" t="s">
        <v>45</v>
      </c>
      <c r="C25" s="22"/>
      <c r="D25" s="21" t="str">
        <f t="shared" si="0"/>
        <v/>
      </c>
      <c r="E25" s="22"/>
    </row>
    <row r="26" spans="1:10" s="4" customFormat="1" ht="20.100000000000001" customHeight="1" x14ac:dyDescent="0.3">
      <c r="A26" s="11" t="s">
        <v>32</v>
      </c>
      <c r="B26" s="11" t="s">
        <v>46</v>
      </c>
      <c r="C26" s="22"/>
      <c r="D26" s="21" t="str">
        <f t="shared" si="0"/>
        <v/>
      </c>
      <c r="E26" s="22"/>
    </row>
    <row r="27" spans="1:10" ht="20.100000000000001" customHeight="1" x14ac:dyDescent="0.3">
      <c r="A27" s="11" t="s">
        <v>33</v>
      </c>
      <c r="B27" s="11" t="s">
        <v>47</v>
      </c>
      <c r="C27" s="22"/>
      <c r="D27" s="21" t="str">
        <f t="shared" si="0"/>
        <v/>
      </c>
      <c r="E27" s="22"/>
      <c r="F27" s="4"/>
    </row>
    <row r="28" spans="1:10" s="4" customFormat="1" ht="20.100000000000001" customHeight="1" x14ac:dyDescent="0.3">
      <c r="A28" s="11" t="s">
        <v>34</v>
      </c>
      <c r="B28" s="11" t="s">
        <v>48</v>
      </c>
      <c r="C28" s="22"/>
      <c r="D28" s="21" t="str">
        <f t="shared" si="0"/>
        <v/>
      </c>
      <c r="E28" s="22"/>
    </row>
    <row r="29" spans="1:10" s="4" customFormat="1" ht="20.100000000000001" customHeight="1" x14ac:dyDescent="0.3">
      <c r="A29" s="11" t="s">
        <v>35</v>
      </c>
      <c r="B29" s="11" t="s">
        <v>49</v>
      </c>
      <c r="C29" s="22"/>
      <c r="D29" s="21" t="str">
        <f t="shared" si="0"/>
        <v/>
      </c>
      <c r="E29" s="22"/>
    </row>
    <row r="30" spans="1:10" s="4" customFormat="1" ht="20.100000000000001" customHeight="1" x14ac:dyDescent="0.3">
      <c r="A30" s="11" t="s">
        <v>35</v>
      </c>
      <c r="B30" s="11" t="s">
        <v>50</v>
      </c>
      <c r="C30" s="22"/>
      <c r="D30" s="21" t="str">
        <f t="shared" si="0"/>
        <v/>
      </c>
      <c r="E30" s="22"/>
    </row>
    <row r="31" spans="1:10" s="9" customFormat="1" ht="20.100000000000001" customHeight="1" x14ac:dyDescent="0.3">
      <c r="A31" s="23"/>
      <c r="B31" s="23"/>
      <c r="C31" s="24"/>
      <c r="D31" s="25"/>
      <c r="E31" s="24"/>
    </row>
    <row r="32" spans="1:10" ht="39.9" customHeight="1" x14ac:dyDescent="0.3">
      <c r="A32" s="26" t="s">
        <v>7</v>
      </c>
      <c r="B32" s="39"/>
      <c r="C32" s="40"/>
      <c r="D32" s="40"/>
      <c r="E32" s="40"/>
      <c r="F32" s="6"/>
      <c r="G32" s="4"/>
      <c r="H32" s="4"/>
      <c r="I32" s="4"/>
      <c r="J32" s="4"/>
    </row>
    <row r="33" spans="1:4" ht="20.100000000000001" customHeight="1" x14ac:dyDescent="0.3">
      <c r="B33"/>
      <c r="D33"/>
    </row>
    <row r="34" spans="1:4" x14ac:dyDescent="0.3">
      <c r="A34" s="33" t="s">
        <v>18</v>
      </c>
      <c r="B34" s="32" t="s">
        <v>51</v>
      </c>
      <c r="C34" s="32" t="s">
        <v>13</v>
      </c>
      <c r="D34" s="32" t="s">
        <v>14</v>
      </c>
    </row>
    <row r="35" spans="1:4" x14ac:dyDescent="0.3">
      <c r="A35" s="31" t="s">
        <v>9</v>
      </c>
      <c r="B35" s="34">
        <f>0.000007*200</f>
        <v>1.4E-3</v>
      </c>
      <c r="C35" s="35">
        <f>B35/2</f>
        <v>6.9999999999999999E-4</v>
      </c>
      <c r="D35" s="35">
        <f>B35*5</f>
        <v>7.0000000000000001E-3</v>
      </c>
    </row>
    <row r="36" spans="1:4" x14ac:dyDescent="0.3">
      <c r="A36" s="31"/>
      <c r="B36" s="34">
        <f>0.000002*10</f>
        <v>1.9999999999999998E-5</v>
      </c>
      <c r="C36" s="35">
        <f t="shared" ref="C36:C50" si="1">B36/2</f>
        <v>9.9999999999999991E-6</v>
      </c>
      <c r="D36" s="35">
        <f t="shared" ref="D36:D50" si="2">B36*5</f>
        <v>9.9999999999999991E-5</v>
      </c>
    </row>
    <row r="37" spans="1:4" x14ac:dyDescent="0.3">
      <c r="A37" s="31"/>
      <c r="B37" s="34">
        <f>0.000009*300</f>
        <v>2.7000000000000001E-3</v>
      </c>
      <c r="C37" s="35">
        <f t="shared" si="1"/>
        <v>1.3500000000000001E-3</v>
      </c>
      <c r="D37" s="35">
        <f t="shared" si="2"/>
        <v>1.3500000000000002E-2</v>
      </c>
    </row>
    <row r="38" spans="1:4" x14ac:dyDescent="0.3">
      <c r="A38" s="7"/>
      <c r="B38" s="34">
        <f>0.00002*20</f>
        <v>4.0000000000000002E-4</v>
      </c>
      <c r="C38" s="35">
        <f t="shared" si="1"/>
        <v>2.0000000000000001E-4</v>
      </c>
      <c r="D38" s="35">
        <f t="shared" si="2"/>
        <v>2E-3</v>
      </c>
    </row>
    <row r="39" spans="1:4" x14ac:dyDescent="0.3">
      <c r="B39" s="34">
        <f>0.00002*10</f>
        <v>2.0000000000000001E-4</v>
      </c>
      <c r="C39" s="35">
        <f t="shared" si="1"/>
        <v>1E-4</v>
      </c>
      <c r="D39" s="35">
        <f t="shared" si="2"/>
        <v>1E-3</v>
      </c>
    </row>
    <row r="40" spans="1:4" x14ac:dyDescent="0.3">
      <c r="A40" s="2"/>
      <c r="B40" s="34">
        <f>0.00002*100</f>
        <v>2E-3</v>
      </c>
      <c r="C40" s="35">
        <f t="shared" si="1"/>
        <v>1E-3</v>
      </c>
      <c r="D40" s="35">
        <f t="shared" si="2"/>
        <v>0.01</v>
      </c>
    </row>
    <row r="41" spans="1:4" x14ac:dyDescent="0.3">
      <c r="A41" s="2"/>
      <c r="B41" s="34">
        <f>0.00002*10</f>
        <v>2.0000000000000001E-4</v>
      </c>
      <c r="C41" s="35">
        <f t="shared" si="1"/>
        <v>1E-4</v>
      </c>
      <c r="D41" s="35">
        <f t="shared" si="2"/>
        <v>1E-3</v>
      </c>
    </row>
    <row r="42" spans="1:4" x14ac:dyDescent="0.3">
      <c r="A42" s="2"/>
      <c r="B42" s="34">
        <f>0.00012*200</f>
        <v>2.4E-2</v>
      </c>
      <c r="C42" s="35">
        <f t="shared" si="1"/>
        <v>1.2E-2</v>
      </c>
      <c r="D42" s="35">
        <f t="shared" si="2"/>
        <v>0.12</v>
      </c>
    </row>
    <row r="43" spans="1:4" x14ac:dyDescent="0.3">
      <c r="A43" s="1"/>
      <c r="B43" s="34">
        <f>0.0005*1</f>
        <v>5.0000000000000001E-4</v>
      </c>
      <c r="C43" s="35">
        <f t="shared" si="1"/>
        <v>2.5000000000000001E-4</v>
      </c>
      <c r="D43" s="35">
        <f t="shared" si="2"/>
        <v>2.5000000000000001E-3</v>
      </c>
    </row>
    <row r="44" spans="1:4" x14ac:dyDescent="0.3">
      <c r="B44" s="34">
        <f>0.00008*10</f>
        <v>8.0000000000000004E-4</v>
      </c>
      <c r="C44" s="35">
        <f t="shared" si="1"/>
        <v>4.0000000000000002E-4</v>
      </c>
      <c r="D44" s="35">
        <f t="shared" si="2"/>
        <v>4.0000000000000001E-3</v>
      </c>
    </row>
    <row r="45" spans="1:4" x14ac:dyDescent="0.3">
      <c r="B45" s="34">
        <f>0.0005*300</f>
        <v>0.15</v>
      </c>
      <c r="C45" s="35">
        <f t="shared" si="1"/>
        <v>7.4999999999999997E-2</v>
      </c>
      <c r="D45" s="35">
        <f t="shared" si="2"/>
        <v>0.75</v>
      </c>
    </row>
    <row r="46" spans="1:4" x14ac:dyDescent="0.3">
      <c r="B46" s="34">
        <f>0.00039*20</f>
        <v>7.7999999999999996E-3</v>
      </c>
      <c r="C46" s="35">
        <f t="shared" si="1"/>
        <v>3.8999999999999998E-3</v>
      </c>
      <c r="D46" s="35">
        <f t="shared" si="2"/>
        <v>3.9E-2</v>
      </c>
    </row>
    <row r="47" spans="1:4" x14ac:dyDescent="0.3">
      <c r="B47" s="34">
        <f>0.00023*10</f>
        <v>2.3E-3</v>
      </c>
      <c r="C47" s="35">
        <f t="shared" si="1"/>
        <v>1.15E-3</v>
      </c>
      <c r="D47" s="35">
        <f t="shared" si="2"/>
        <v>1.15E-2</v>
      </c>
    </row>
    <row r="48" spans="1:4" x14ac:dyDescent="0.3">
      <c r="B48" s="34">
        <v>0.1</v>
      </c>
      <c r="C48" s="35">
        <f t="shared" si="1"/>
        <v>0.05</v>
      </c>
      <c r="D48" s="35">
        <f t="shared" si="2"/>
        <v>0.5</v>
      </c>
    </row>
    <row r="49" spans="2:4" x14ac:dyDescent="0.3">
      <c r="B49" s="34">
        <v>0.1</v>
      </c>
      <c r="C49" s="35">
        <f t="shared" si="1"/>
        <v>0.05</v>
      </c>
      <c r="D49" s="35">
        <f t="shared" si="2"/>
        <v>0.5</v>
      </c>
    </row>
    <row r="50" spans="2:4" x14ac:dyDescent="0.3">
      <c r="B50" s="34">
        <v>0.1</v>
      </c>
      <c r="C50" s="35">
        <f t="shared" si="1"/>
        <v>0.05</v>
      </c>
      <c r="D50" s="35">
        <f t="shared" si="2"/>
        <v>0.5</v>
      </c>
    </row>
  </sheetData>
  <sheetProtection algorithmName="SHA-512" hashValue="UUITr8Nag026LA1QUQoNM2GqUBAEtAPlt9PoJonlDqNLBXpfo+5RbvBlnq5jZm0vxeKk11kvgEefGRjlmLX+WA==" saltValue="xJK9se03ZAtKSRpFsNQGuw==" spinCount="100000" sheet="1" objects="1" scenarios="1"/>
  <mergeCells count="5">
    <mergeCell ref="A2:F2"/>
    <mergeCell ref="A3:F3"/>
    <mergeCell ref="B5:E5"/>
    <mergeCell ref="B6:E6"/>
    <mergeCell ref="B32:E32"/>
  </mergeCells>
  <conditionalFormatting sqref="D15:D31">
    <cfRule type="cellIs" dxfId="0" priority="1" operator="equal">
      <formula>"NO CUMPLE"</formula>
    </cfRule>
  </conditionalFormatting>
  <dataValidations count="1">
    <dataValidation type="list" allowBlank="1" showInputMessage="1" showErrorMessage="1" sqref="E15:E31" xr:uid="{00000000-0002-0000-0000-000000000000}">
      <formula1>"SI,NO"</formula1>
    </dataValidation>
  </dataValidations>
  <pageMargins left="0.7" right="0.7" top="0.75" bottom="0.75" header="0.3" footer="0.3"/>
  <pageSetup paperSize="9" orientation="portrait" r:id="rId1"/>
  <ignoredErrors>
    <ignoredError sqref="B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U 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Veronica Lucena Ortiz</cp:lastModifiedBy>
  <dcterms:created xsi:type="dcterms:W3CDTF">2020-02-04T08:52:37Z</dcterms:created>
  <dcterms:modified xsi:type="dcterms:W3CDTF">2024-07-05T08:16:31Z</dcterms:modified>
</cp:coreProperties>
</file>